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G_BAO_GIA_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5B0E2D"/>
      <sz val="15"/>
    </font>
    <font>
      <name val="Calibri"/>
      <i val="1"/>
      <sz val="9"/>
    </font>
    <font>
      <name val="Calibri"/>
      <b val="1"/>
      <color rgb="00FFFFFF"/>
      <sz val="13"/>
    </font>
    <font>
      <name val="Calibri"/>
      <b val="1"/>
      <sz val="10"/>
    </font>
    <font>
      <name val="Calibri"/>
      <sz val="9.5"/>
    </font>
    <font>
      <name val="Calibri"/>
      <b val="1"/>
      <color rgb="00FFFFFF"/>
      <sz val="10"/>
    </font>
    <font>
      <name val="Calibri"/>
      <b val="1"/>
      <color rgb="005B0E2D"/>
      <sz val="11"/>
    </font>
  </fonts>
  <fills count="6">
    <fill>
      <patternFill/>
    </fill>
    <fill>
      <patternFill patternType="gray125"/>
    </fill>
    <fill>
      <patternFill patternType="solid">
        <fgColor rgb="005B0E2D"/>
        <bgColor rgb="005B0E2D"/>
      </patternFill>
    </fill>
    <fill>
      <patternFill patternType="solid">
        <fgColor rgb="001F4E79"/>
        <bgColor rgb="001F4E79"/>
      </patternFill>
    </fill>
    <fill>
      <patternFill patternType="solid">
        <fgColor rgb="00F5E6EC"/>
        <bgColor rgb="00F5E6EC"/>
      </patternFill>
    </fill>
    <fill>
      <patternFill patternType="solid">
        <fgColor rgb="00FEF9E7"/>
        <bgColor rgb="00FEF9E7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7" fillId="4" borderId="1" applyAlignment="1" pivotButton="0" quotePrefix="0" xfId="0">
      <alignment horizontal="right" vertical="center"/>
    </xf>
    <xf numFmtId="3" fontId="7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46" customWidth="1" min="3" max="3"/>
    <col width="8" customWidth="1" min="4" max="4"/>
    <col width="10" customWidth="1" min="5" max="5"/>
    <col width="18" customWidth="1" min="6" max="6"/>
    <col width="20" customWidth="1" min="7" max="7"/>
  </cols>
  <sheetData>
    <row r="1" ht="28" customHeight="1">
      <c r="A1" s="1" t="inlineStr">
        <is>
          <t>KHẢI MINH — SCHOOL SPACE &amp; INTERIOR SOLUTIONS</t>
        </is>
      </c>
    </row>
    <row r="2">
      <c r="A2" s="2" t="inlineStr">
        <is>
          <t>Địa chỉ: The Sun Avenue, 28 Mai Chí Thọ, P. An Phú, TP. Thủ Đức, TP.HCM | Hotline: 0908.888.999</t>
        </is>
      </c>
    </row>
    <row r="3">
      <c r="A3" s="2" t="inlineStr">
        <is>
          <t>Email: school@khaiminh-living.vn | Website: https://khaiminh-b2b.flytrustcontent.io.vn</t>
        </is>
      </c>
    </row>
    <row r="5" ht="30" customHeight="1">
      <c r="A5" s="3" t="inlineStr">
        <is>
          <t>BẢNG DỰ TOÁN KHỐI LƯỢNG (BOQ) &amp; BÁO GIÁ NỘI THẤT TRƯỜNG HỌC</t>
        </is>
      </c>
    </row>
    <row r="7">
      <c r="A7" s="4" t="inlineStr">
        <is>
          <t>Đơn vị nhận báo giá:</t>
        </is>
      </c>
      <c r="B7" s="4" t="inlineStr">
        <is>
          <t>TRƯỜNG TIỂU HỌC &amp; TRUNG HỌC TƯ THỤC MINH KHÔI</t>
        </is>
      </c>
      <c r="F7" s="4" t="inlineStr">
        <is>
          <t>Số báo giá:</t>
        </is>
      </c>
      <c r="G7" s="4" t="inlineStr">
        <is>
          <t>QUO-SCH-2026-001</t>
        </is>
      </c>
    </row>
    <row r="8">
      <c r="A8" s="5" t="inlineStr">
        <is>
          <t>Người liên hệ:</t>
        </is>
      </c>
      <c r="B8" s="5" t="inlineStr">
        <is>
          <t>Thầy Lê Minh Quân - Phó Hiệu Trưởng / Phụ trách CSVC</t>
        </is>
      </c>
      <c r="F8" s="5" t="inlineStr">
        <is>
          <t>Ngày phát hành:</t>
        </is>
      </c>
      <c r="G8" s="5" t="inlineStr">
        <is>
          <t>31/10/2026</t>
        </is>
      </c>
    </row>
    <row r="9">
      <c r="A9" s="5" t="inlineStr">
        <is>
          <t>Hạng mục công trình:</t>
        </is>
      </c>
      <c r="B9" s="5" t="inlineStr">
        <is>
          <t>Gói Setup Thư Viện Hiện Đại &amp; Khu Căn Tin Bán Trú (Gói KM SCHOOL SPACE)</t>
        </is>
      </c>
      <c r="F9" s="5" t="inlineStr">
        <is>
          <t>Thời hạn hiệu lực:</t>
        </is>
      </c>
      <c r="G9" s="5" t="inlineStr">
        <is>
          <t>30 ngày</t>
        </is>
      </c>
    </row>
    <row r="11" ht="24" customHeight="1">
      <c r="A11" s="6" t="inlineStr">
        <is>
          <t>STT</t>
        </is>
      </c>
      <c r="B11" s="6" t="inlineStr">
        <is>
          <t>Mã SKU</t>
        </is>
      </c>
      <c r="C11" s="6" t="inlineStr">
        <is>
          <t>Tên quy cách sản phẩm &amp; Vật liệu</t>
        </is>
      </c>
      <c r="D11" s="6" t="inlineStr">
        <is>
          <t>ĐVT</t>
        </is>
      </c>
      <c r="E11" s="6" t="inlineStr">
        <is>
          <t>Số lượng</t>
        </is>
      </c>
      <c r="F11" s="6" t="inlineStr">
        <is>
          <t>Đơn giá B2B (VND)</t>
        </is>
      </c>
      <c r="G11" s="6" t="inlineStr">
        <is>
          <t>Thành tiền (VND)</t>
        </is>
      </c>
    </row>
    <row r="12" ht="30" customHeight="1">
      <c r="A12" s="7" t="n">
        <v>1</v>
      </c>
      <c r="B12" s="7" t="inlineStr">
        <is>
          <t>SCH-LIB-001</t>
        </is>
      </c>
      <c r="C12" s="8" t="inlineStr">
        <is>
          <t>Kệ sách thư viện 2 mặt 5 tầng (1500 × 550 × 1800 mm)
Khung thép sơn tĩnh điện, đợt gỗ cao su ghép thanh tự nhiên</t>
        </is>
      </c>
      <c r="D12" s="7" t="inlineStr">
        <is>
          <t>Kệ</t>
        </is>
      </c>
      <c r="E12" s="9" t="n">
        <v>6</v>
      </c>
      <c r="F12" s="10" t="n">
        <v>2900000</v>
      </c>
      <c r="G12" s="11">
        <f>E12*F12</f>
        <v/>
      </c>
    </row>
    <row r="13" ht="30" customHeight="1">
      <c r="A13" s="7" t="n">
        <v>2</v>
      </c>
      <c r="B13" s="7" t="inlineStr">
        <is>
          <t>SCH-LIB-002</t>
        </is>
      </c>
      <c r="C13" s="8" t="inlineStr">
        <is>
          <t>Bàn đọc nhóm lục giác 6 chỗ (D1400 × 750 mm)
Gỗ An Cường chuẩn E0, module chân sắt tháo lắp</t>
        </is>
      </c>
      <c r="D13" s="7" t="inlineStr">
        <is>
          <t>Bộ</t>
        </is>
      </c>
      <c r="E13" s="9" t="n">
        <v>4</v>
      </c>
      <c r="F13" s="10" t="n">
        <v>3750000</v>
      </c>
      <c r="G13" s="11">
        <f>E13*F13</f>
        <v/>
      </c>
    </row>
    <row r="14" ht="30" customHeight="1">
      <c r="A14" s="7" t="n">
        <v>3</v>
      </c>
      <c r="B14" s="7" t="inlineStr">
        <is>
          <t>SCH-FURN-002</t>
        </is>
      </c>
      <c r="C14" s="8" t="inlineStr">
        <is>
          <t>Ghế học sinh chống gù lưng nỉ thoáng khí</t>
        </is>
      </c>
      <c r="D14" s="7" t="inlineStr">
        <is>
          <t>Cái</t>
        </is>
      </c>
      <c r="E14" s="9" t="n">
        <v>24</v>
      </c>
      <c r="F14" s="10" t="n">
        <v>380000</v>
      </c>
      <c r="G14" s="11">
        <f>E14*F14</f>
        <v/>
      </c>
    </row>
    <row r="15" ht="30" customHeight="1">
      <c r="A15" s="7" t="n">
        <v>4</v>
      </c>
      <c r="B15" s="7" t="inlineStr">
        <is>
          <t>SCH-DIN-001</t>
        </is>
      </c>
      <c r="C15" s="8" t="inlineStr">
        <is>
          <t>Bàn ăn căn tin gấp gọn 6 chỗ (1800 × 750 × 750 mm)
Khung Inox 304, mặt Compact Formica chịu nước 100%</t>
        </is>
      </c>
      <c r="D15" s="7" t="inlineStr">
        <is>
          <t>Bộ</t>
        </is>
      </c>
      <c r="E15" s="9" t="n">
        <v>10</v>
      </c>
      <c r="F15" s="10" t="n">
        <v>3350000</v>
      </c>
      <c r="G15" s="11">
        <f>E15*F15</f>
        <v/>
      </c>
    </row>
    <row r="16" ht="30" customHeight="1">
      <c r="A16" s="7" t="n">
        <v>5</v>
      </c>
      <c r="B16" s="7" t="inlineStr">
        <is>
          <t>SCH-REC-001</t>
        </is>
      </c>
      <c r="C16" s="8" t="inlineStr">
        <is>
          <t>Bàn tiếp nhận &amp; Kiểm thực phẩm 3 bước Inox 304</t>
        </is>
      </c>
      <c r="D16" s="7" t="inlineStr">
        <is>
          <t>Bàn</t>
        </is>
      </c>
      <c r="E16" s="9" t="n">
        <v>1</v>
      </c>
      <c r="F16" s="10" t="n">
        <v>4950000</v>
      </c>
      <c r="G16" s="11">
        <f>E16*F16</f>
        <v/>
      </c>
    </row>
    <row r="17" ht="30" customHeight="1">
      <c r="A17" s="7" t="n">
        <v>6</v>
      </c>
      <c r="B17" s="7" t="inlineStr">
        <is>
          <t>SER-INST-01</t>
        </is>
      </c>
      <c r="C17" s="8" t="inlineStr">
        <is>
          <t>Nhân công vận chuyển, lắp đặt hoàn thiện ngoài giờ học</t>
        </is>
      </c>
      <c r="D17" s="7" t="inlineStr">
        <is>
          <t>Gói</t>
        </is>
      </c>
      <c r="E17" s="9" t="n">
        <v>1</v>
      </c>
      <c r="F17" s="10" t="n">
        <v>3500000</v>
      </c>
      <c r="G17" s="11">
        <f>E17*F17</f>
        <v/>
      </c>
    </row>
    <row r="19" ht="20" customHeight="1">
      <c r="A19" s="12" t="inlineStr">
        <is>
          <t>Tổng tiền hàng trước thuế (Subtotal):</t>
        </is>
      </c>
      <c r="B19" s="13" t="n"/>
      <c r="C19" s="13" t="n"/>
      <c r="D19" s="13" t="n"/>
      <c r="E19" s="13" t="n"/>
      <c r="F19" s="13" t="n"/>
      <c r="G19" s="11">
        <f>SUM(G12:G17)</f>
        <v/>
      </c>
    </row>
    <row r="20" ht="20" customHeight="1">
      <c r="A20" s="12" t="inlineStr">
        <is>
          <t>Chiết khấu đối tác trường học thân thiết (5.0%):</t>
        </is>
      </c>
      <c r="B20" s="13" t="n"/>
      <c r="C20" s="13" t="n"/>
      <c r="D20" s="13" t="n"/>
      <c r="E20" s="13" t="n"/>
      <c r="F20" s="13" t="n"/>
      <c r="G20" s="11">
        <f>G19*0.05</f>
        <v/>
      </c>
    </row>
    <row r="21" ht="20" customHeight="1">
      <c r="A21" s="12" t="inlineStr">
        <is>
          <t>Tổng sau chiết khấu:</t>
        </is>
      </c>
      <c r="B21" s="13" t="n"/>
      <c r="C21" s="13" t="n"/>
      <c r="D21" s="13" t="n"/>
      <c r="E21" s="13" t="n"/>
      <c r="F21" s="13" t="n"/>
      <c r="G21" s="11">
        <f>G19-G20</f>
        <v/>
      </c>
    </row>
    <row r="22" ht="20" customHeight="1">
      <c r="A22" s="12" t="inlineStr">
        <is>
          <t>Thuế giá trị gia tăng VAT (8%):</t>
        </is>
      </c>
      <c r="B22" s="13" t="n"/>
      <c r="C22" s="13" t="n"/>
      <c r="D22" s="13" t="n"/>
      <c r="E22" s="13" t="n"/>
      <c r="F22" s="13" t="n"/>
      <c r="G22" s="11">
        <f>G21*0.08</f>
        <v/>
      </c>
    </row>
    <row r="23" ht="26" customHeight="1">
      <c r="A23" s="14" t="inlineStr">
        <is>
          <t>TỔNG GIÁ TRỊ HỢP ĐỒNG (TOTAL AMOUNT):</t>
        </is>
      </c>
      <c r="B23" s="13" t="n"/>
      <c r="C23" s="13" t="n"/>
      <c r="D23" s="13" t="n"/>
      <c r="E23" s="13" t="n"/>
      <c r="F23" s="13" t="n"/>
      <c r="G23" s="15">
        <f>G21+G22</f>
        <v/>
      </c>
    </row>
    <row r="24" ht="20" customHeight="1">
      <c r="A24" s="16" t="inlineStr">
        <is>
          <t>Số tiền đặt cọc ký hợp đồng 30%:</t>
        </is>
      </c>
      <c r="B24" s="13" t="n"/>
      <c r="C24" s="13" t="n"/>
      <c r="D24" s="13" t="n"/>
      <c r="E24" s="13" t="n"/>
      <c r="F24" s="13" t="n"/>
      <c r="G24" s="17">
        <f>G23*0.3</f>
        <v/>
      </c>
    </row>
    <row r="25" ht="20" customHeight="1">
      <c r="A25" s="12" t="inlineStr">
        <is>
          <t>Số tiền thanh toán khi nhận hàng 40%:</t>
        </is>
      </c>
      <c r="B25" s="13" t="n"/>
      <c r="C25" s="13" t="n"/>
      <c r="D25" s="13" t="n"/>
      <c r="E25" s="13" t="n"/>
      <c r="F25" s="13" t="n"/>
      <c r="G25" s="11">
        <f>G23*0.4</f>
        <v/>
      </c>
    </row>
    <row r="26" ht="20" customHeight="1">
      <c r="A26" s="12" t="inlineStr">
        <is>
          <t>Số tiền thanh toán khi nghiệm thu bàn giao 30%:</t>
        </is>
      </c>
      <c r="B26" s="13" t="n"/>
      <c r="C26" s="13" t="n"/>
      <c r="D26" s="13" t="n"/>
      <c r="E26" s="13" t="n"/>
      <c r="F26" s="13" t="n"/>
      <c r="G26" s="11">
        <f>G23*0.3</f>
        <v/>
      </c>
    </row>
  </sheetData>
  <mergeCells count="10">
    <mergeCell ref="A24:F24"/>
    <mergeCell ref="A1:G1"/>
    <mergeCell ref="A19:F19"/>
    <mergeCell ref="A23:F23"/>
    <mergeCell ref="A26:F26"/>
    <mergeCell ref="A22:F22"/>
    <mergeCell ref="A25:F25"/>
    <mergeCell ref="A20:F20"/>
    <mergeCell ref="A21:F21"/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2026-10-31T00:30:25Z</dcterms:created>
  <dcterms:modified xmlns:dcterms="http://purl.org/dc/terms/" xmlns:xsi="http://www.w3.org/2001/XMLSchema-instance" xsi:type="dcterms:W3CDTF">2026-10-31T00:30:25Z</dcterms:modified>
</cp:coreProperties>
</file>